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nh\OneDrive\Documents\MSDSL\"/>
    </mc:Choice>
  </mc:AlternateContent>
  <xr:revisionPtr revIDLastSave="0" documentId="13_ncr:1_{22CB7EB8-7760-4D2D-8705-BB573C6C9118}" xr6:coauthVersionLast="47" xr6:coauthVersionMax="47" xr10:uidLastSave="{00000000-0000-0000-0000-000000000000}"/>
  <bookViews>
    <workbookView xWindow="57480" yWindow="304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Sheet1!$A$1:$M$59</definedName>
  </definedNames>
  <calcPr calcId="191029"/>
</workbook>
</file>

<file path=xl/calcChain.xml><?xml version="1.0" encoding="utf-8"?>
<calcChain xmlns="http://schemas.openxmlformats.org/spreadsheetml/2006/main">
  <c r="G22" i="1" l="1"/>
  <c r="E21" i="2"/>
  <c r="B21" i="2"/>
  <c r="D20" i="2"/>
  <c r="D19" i="2"/>
  <c r="D18" i="2"/>
  <c r="D17" i="2"/>
  <c r="D16" i="2"/>
  <c r="D15" i="2"/>
  <c r="D14" i="2"/>
  <c r="C13" i="2"/>
  <c r="C21" i="2" s="1"/>
  <c r="D12" i="2"/>
  <c r="D21" i="2" l="1"/>
  <c r="D13" i="2"/>
  <c r="D6" i="2"/>
  <c r="F6" i="2" s="1"/>
  <c r="H6" i="2" s="1"/>
  <c r="D5" i="2"/>
  <c r="F5" i="2" s="1"/>
  <c r="H5" i="2" s="1"/>
  <c r="D4" i="2"/>
  <c r="F4" i="2" s="1"/>
  <c r="H4" i="2" s="1"/>
  <c r="D3" i="2"/>
  <c r="F3" i="2" s="1"/>
  <c r="H3" i="2" s="1"/>
  <c r="M28" i="1"/>
  <c r="M26" i="1"/>
  <c r="M24" i="1"/>
  <c r="M22" i="1"/>
  <c r="G28" i="1"/>
  <c r="G26" i="1"/>
  <c r="G24" i="1"/>
  <c r="L33" i="1" l="1"/>
  <c r="F33" i="1"/>
</calcChain>
</file>

<file path=xl/sharedStrings.xml><?xml version="1.0" encoding="utf-8"?>
<sst xmlns="http://schemas.openxmlformats.org/spreadsheetml/2006/main" count="108" uniqueCount="64">
  <si>
    <t>X</t>
  </si>
  <si>
    <t>=</t>
  </si>
  <si>
    <t>CLUB NAME</t>
  </si>
  <si>
    <t>YEAR</t>
  </si>
  <si>
    <t>TEAM FEES OWED TO MSDSL</t>
  </si>
  <si>
    <t xml:space="preserve"> </t>
  </si>
  <si>
    <t>$/TEAM</t>
  </si>
  <si>
    <t>FALL TOTAL</t>
  </si>
  <si>
    <t>INPUT # OF TEAMS</t>
  </si>
  <si>
    <t># late registration fees per player/coach</t>
  </si>
  <si>
    <t>GRAND TOTAL</t>
  </si>
  <si>
    <t>or # of impcomplete/quick reg. fees.</t>
  </si>
  <si>
    <t>Discuss amount with league admin.</t>
  </si>
  <si>
    <t>4v4</t>
  </si>
  <si>
    <t>7v7</t>
  </si>
  <si>
    <t>9v9</t>
  </si>
  <si>
    <t>11v11</t>
  </si>
  <si>
    <t>adult</t>
  </si>
  <si>
    <t>roster</t>
  </si>
  <si>
    <t>fee</t>
  </si>
  <si>
    <t>tota</t>
  </si>
  <si>
    <t>team cost</t>
  </si>
  <si>
    <t>single fee idea</t>
  </si>
  <si>
    <t xml:space="preserve">* ALL PLAYERS, COACHES AND ADULT LEADERS/MANAGERS MUST BE REGISTERED.  </t>
  </si>
  <si>
    <t># 4v4 Teams</t>
  </si>
  <si>
    <t># 7v7 Teams</t>
  </si>
  <si>
    <t># 9v9  Teams</t>
  </si>
  <si>
    <t># 11v11 Teams</t>
  </si>
  <si>
    <t>&lt;-- Remember to input club name here</t>
  </si>
  <si>
    <t>**THE TOTAL OWED TO MSDSL (TEAM + MSYSA) SHOULD BE ADJUSTED FOR ANY PRIOR BALANCE PER STATEMENT FROM MSDSL ADMINISTRATOR</t>
  </si>
  <si>
    <t xml:space="preserve">SEASON </t>
  </si>
  <si>
    <r>
      <rPr>
        <b/>
        <i/>
        <sz val="11"/>
        <color rgb="FFFF0000"/>
        <rFont val="Arial"/>
        <family val="2"/>
      </rPr>
      <t xml:space="preserve">Please return this form with your payment to :
</t>
    </r>
    <r>
      <rPr>
        <b/>
        <i/>
        <sz val="11"/>
        <rFont val="Arial"/>
        <family val="2"/>
      </rPr>
      <t>MSDSL 
ATTN: Jim Harkins
41905 Greenwood Drive
Canton, MI 48187</t>
    </r>
  </si>
  <si>
    <t xml:space="preserve">  </t>
  </si>
  <si>
    <t>Fall 2023/Spring 2024 Worksheet</t>
  </si>
  <si>
    <t>Season GoPay</t>
  </si>
  <si>
    <t>GoPay</t>
  </si>
  <si>
    <t>Fall 2022</t>
  </si>
  <si>
    <t>PrePay</t>
  </si>
  <si>
    <t>Final Payment</t>
  </si>
  <si>
    <t>Season Total</t>
  </si>
  <si>
    <t>Jags</t>
  </si>
  <si>
    <t>Liverpool</t>
  </si>
  <si>
    <t>DCFC</t>
  </si>
  <si>
    <t>Tigers</t>
  </si>
  <si>
    <t>Waza</t>
  </si>
  <si>
    <t>Perrysberg FC</t>
  </si>
  <si>
    <t>Hawks</t>
  </si>
  <si>
    <t>Wolves</t>
  </si>
  <si>
    <t>Nationals</t>
  </si>
  <si>
    <t>Spring 2023 Proposal</t>
  </si>
  <si>
    <t>Perrysberg</t>
  </si>
  <si>
    <t>GO PAY SEASON PRE FUNDING BY CLUB</t>
  </si>
  <si>
    <t>$12/person before season.   
 $15/person after deadline</t>
  </si>
  <si>
    <t>INPUT # OF NEW TEAMS</t>
  </si>
  <si>
    <t>Added Spring Players/Coaches/  Managers</t>
  </si>
  <si>
    <t>SPRING TOTAL</t>
  </si>
  <si>
    <r>
      <t xml:space="preserve">FALL </t>
    </r>
    <r>
      <rPr>
        <b/>
        <sz val="16"/>
        <color rgb="FFFF0000"/>
        <rFont val="Arial"/>
        <family val="2"/>
      </rPr>
      <t>(and NEW Spring teams)</t>
    </r>
  </si>
  <si>
    <r>
      <t xml:space="preserve">SPRING </t>
    </r>
    <r>
      <rPr>
        <b/>
        <sz val="16"/>
        <color rgb="FFFF0000"/>
        <rFont val="Arial"/>
        <family val="2"/>
      </rPr>
      <t>(Returning Teams Only)</t>
    </r>
  </si>
  <si>
    <t>Revised : April 2023</t>
  </si>
  <si>
    <t>PRE SEASON AMOUNTS SO YOU CAN SEND ONE CHECK.</t>
  </si>
  <si>
    <t xml:space="preserve">YOUR CLUB WILL RECEIVE AN EMAIL PRIOR TO DUE DATE WITH DETERMINED </t>
  </si>
  <si>
    <t>THESE AMOUNTS ARE NOT DETERMINED YET SINCE THEY ARE BASED ON PREVIOUS CLUBS AND SEASONS</t>
  </si>
  <si>
    <r>
      <t xml:space="preserve">Note : For 2023/24 Season , the MSDSL will be assessing a </t>
    </r>
    <r>
      <rPr>
        <b/>
        <sz val="10"/>
        <color rgb="FFFF0000"/>
        <rFont val="Arial"/>
        <family val="2"/>
      </rPr>
      <t>$250 fee (per team)</t>
    </r>
    <r>
      <rPr>
        <b/>
        <sz val="10"/>
        <rFont val="Arial"/>
        <family val="2"/>
      </rPr>
      <t xml:space="preserve"> for clubs adding a team after schedules are created.   Deadline will be informed by MSDSL administor/schedule each season.</t>
    </r>
  </si>
  <si>
    <t xml:space="preserve">Email will be sent to individual clubs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</si>
</sst>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b/>
      <i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6" borderId="3" xfId="0" applyFont="1" applyFill="1" applyBorder="1" applyAlignment="1">
      <alignment vertical="center"/>
    </xf>
    <xf numFmtId="0" fontId="5" fillId="6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0" xfId="0" applyFont="1"/>
    <xf numFmtId="0" fontId="16" fillId="0" borderId="1" xfId="0" applyFont="1" applyBorder="1"/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" fillId="8" borderId="0" xfId="0" applyFont="1" applyFill="1"/>
    <xf numFmtId="0" fontId="8" fillId="8" borderId="0" xfId="0" applyFont="1" applyFill="1"/>
    <xf numFmtId="0" fontId="1" fillId="8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6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</xdr:colOff>
      <xdr:row>2</xdr:row>
      <xdr:rowOff>57150</xdr:rowOff>
    </xdr:from>
    <xdr:to>
      <xdr:col>1</xdr:col>
      <xdr:colOff>1104380</xdr:colOff>
      <xdr:row>5</xdr:row>
      <xdr:rowOff>790575</xdr:rowOff>
    </xdr:to>
    <xdr:pic>
      <xdr:nvPicPr>
        <xdr:cNvPr id="1065" name="Picture 3" descr="http://msdsl.demosphere.com/imgs/msdsl%20logo%203_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" y="469900"/>
          <a:ext cx="1541463" cy="122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269875</xdr:colOff>
      <xdr:row>3</xdr:row>
      <xdr:rowOff>9525</xdr:rowOff>
    </xdr:from>
    <xdr:to>
      <xdr:col>12</xdr:col>
      <xdr:colOff>742950</xdr:colOff>
      <xdr:row>5</xdr:row>
      <xdr:rowOff>908050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23000" y="590550"/>
          <a:ext cx="3263900" cy="1241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FILL IN </a:t>
          </a:r>
          <a:r>
            <a:rPr lang="en-US" sz="1100" b="1" baseline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"ORANGE"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BOXES. </a:t>
          </a:r>
        </a:p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FORM WILL AUTOMATICALLY CALCULATE EACH SUBTOTAL AND TOTAL.  </a:t>
          </a:r>
        </a:p>
        <a:p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CHECK TO MSDSL TREASURER BASED ON FINAL GRAND TOTAL FOR THE SEASON.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4"/>
  <sheetViews>
    <sheetView tabSelected="1" topLeftCell="A19" zoomScale="110" zoomScaleNormal="110" workbookViewId="0">
      <selection activeCell="I30" sqref="I30:L30"/>
    </sheetView>
  </sheetViews>
  <sheetFormatPr defaultColWidth="9.1640625" defaultRowHeight="12.3" x14ac:dyDescent="0.4"/>
  <cols>
    <col min="1" max="1" width="14.1640625" style="2" customWidth="1"/>
    <col min="2" max="2" width="30.1640625" style="2" customWidth="1"/>
    <col min="3" max="3" width="14" style="3" customWidth="1"/>
    <col min="4" max="4" width="5.71875" style="2" customWidth="1"/>
    <col min="5" max="6" width="9.1640625" style="2"/>
    <col min="7" max="7" width="14.5546875" style="2" customWidth="1"/>
    <col min="8" max="8" width="4.71875" style="2" customWidth="1"/>
    <col min="9" max="9" width="16.5546875" style="3" customWidth="1"/>
    <col min="10" max="10" width="5.44140625" style="2" customWidth="1"/>
    <col min="11" max="11" width="9.1640625" style="2"/>
    <col min="12" max="12" width="13.44140625" style="2" customWidth="1"/>
    <col min="13" max="13" width="18.83203125" style="2" customWidth="1"/>
    <col min="14" max="20" width="9.1640625" style="2"/>
    <col min="21" max="21" width="12.1640625" style="2" customWidth="1"/>
    <col min="22" max="16384" width="9.1640625" style="2"/>
  </cols>
  <sheetData>
    <row r="1" spans="1:13" s="6" customFormat="1" ht="20.100000000000001" x14ac:dyDescent="0.7">
      <c r="C1" s="34" t="s">
        <v>58</v>
      </c>
      <c r="G1" s="7" t="s">
        <v>33</v>
      </c>
      <c r="I1" s="8"/>
    </row>
    <row r="2" spans="1:13" x14ac:dyDescent="0.4">
      <c r="J2" s="81"/>
      <c r="K2" s="81"/>
      <c r="L2" s="81"/>
      <c r="M2" s="81"/>
    </row>
    <row r="3" spans="1:13" x14ac:dyDescent="0.4">
      <c r="D3" s="2" t="s">
        <v>5</v>
      </c>
      <c r="J3" s="81"/>
      <c r="K3" s="81"/>
      <c r="L3" s="81"/>
      <c r="M3" s="81"/>
    </row>
    <row r="4" spans="1:13" ht="14.25" customHeight="1" x14ac:dyDescent="0.4">
      <c r="D4" s="89" t="s">
        <v>31</v>
      </c>
      <c r="E4" s="89"/>
      <c r="F4" s="89"/>
      <c r="G4" s="89"/>
      <c r="J4" s="81"/>
      <c r="K4" s="81"/>
      <c r="L4" s="81"/>
      <c r="M4" s="81"/>
    </row>
    <row r="5" spans="1:13" x14ac:dyDescent="0.4">
      <c r="D5" s="89"/>
      <c r="E5" s="89"/>
      <c r="F5" s="89"/>
      <c r="G5" s="89"/>
      <c r="J5" s="81"/>
      <c r="K5" s="81"/>
      <c r="L5" s="81"/>
      <c r="M5" s="81"/>
    </row>
    <row r="6" spans="1:13" ht="72.75" customHeight="1" thickBot="1" x14ac:dyDescent="0.45">
      <c r="D6" s="90"/>
      <c r="E6" s="90"/>
      <c r="F6" s="90"/>
      <c r="G6" s="90"/>
      <c r="J6" s="81"/>
      <c r="K6" s="81"/>
      <c r="L6" s="81"/>
      <c r="M6" s="81"/>
    </row>
    <row r="7" spans="1:13" s="6" customFormat="1" ht="20.399999999999999" thickBot="1" x14ac:dyDescent="0.75">
      <c r="A7" s="68" t="s">
        <v>2</v>
      </c>
      <c r="B7" s="68"/>
      <c r="C7" s="76"/>
      <c r="D7" s="77"/>
      <c r="E7" s="77"/>
      <c r="F7" s="77"/>
      <c r="G7" s="78"/>
      <c r="H7" s="79" t="s">
        <v>28</v>
      </c>
      <c r="I7" s="79"/>
      <c r="J7" s="79"/>
      <c r="K7" s="79"/>
      <c r="L7" s="79"/>
      <c r="M7" s="79"/>
    </row>
    <row r="8" spans="1:13" s="6" customFormat="1" ht="20.100000000000001" hidden="1" x14ac:dyDescent="0.7">
      <c r="A8" s="40"/>
      <c r="B8" s="40"/>
      <c r="C8" s="93" t="s">
        <v>41</v>
      </c>
      <c r="D8" s="93"/>
      <c r="E8" s="93"/>
      <c r="F8" s="93"/>
      <c r="G8" s="93"/>
      <c r="H8" s="58"/>
      <c r="I8" s="58"/>
      <c r="J8" s="58"/>
      <c r="K8" s="58"/>
      <c r="L8" s="58"/>
      <c r="M8" s="58"/>
    </row>
    <row r="9" spans="1:13" s="6" customFormat="1" ht="20.100000000000001" hidden="1" x14ac:dyDescent="0.7">
      <c r="A9" s="40"/>
      <c r="B9" s="40"/>
      <c r="C9" s="80" t="s">
        <v>42</v>
      </c>
      <c r="D9" s="80"/>
      <c r="E9" s="80"/>
      <c r="F9" s="80"/>
      <c r="G9" s="80"/>
      <c r="H9" s="58"/>
      <c r="I9" s="58"/>
      <c r="J9" s="58"/>
      <c r="K9" s="58"/>
      <c r="L9" s="58"/>
      <c r="M9" s="58"/>
    </row>
    <row r="10" spans="1:13" s="6" customFormat="1" ht="20.100000000000001" hidden="1" x14ac:dyDescent="0.7">
      <c r="A10" s="40"/>
      <c r="B10" s="40"/>
      <c r="C10" s="80" t="s">
        <v>47</v>
      </c>
      <c r="D10" s="80"/>
      <c r="E10" s="80"/>
      <c r="F10" s="80"/>
      <c r="G10" s="80"/>
      <c r="H10" s="58"/>
      <c r="I10" s="58"/>
      <c r="J10" s="58"/>
      <c r="K10" s="58"/>
      <c r="L10" s="58"/>
      <c r="M10" s="58"/>
    </row>
    <row r="11" spans="1:13" s="6" customFormat="1" ht="20.100000000000001" hidden="1" x14ac:dyDescent="0.7">
      <c r="A11" s="40"/>
      <c r="B11" s="40"/>
      <c r="C11" s="80" t="s">
        <v>46</v>
      </c>
      <c r="D11" s="80"/>
      <c r="E11" s="80"/>
      <c r="F11" s="80"/>
      <c r="G11" s="80"/>
      <c r="H11" s="58"/>
      <c r="I11" s="58"/>
      <c r="J11" s="58"/>
      <c r="K11" s="58"/>
      <c r="L11" s="58"/>
      <c r="M11" s="58"/>
    </row>
    <row r="12" spans="1:13" s="6" customFormat="1" ht="20.100000000000001" hidden="1" x14ac:dyDescent="0.7">
      <c r="A12" s="40"/>
      <c r="B12" s="40"/>
      <c r="C12" s="80" t="s">
        <v>44</v>
      </c>
      <c r="D12" s="80"/>
      <c r="E12" s="80"/>
      <c r="F12" s="80"/>
      <c r="G12" s="80"/>
      <c r="H12" s="58"/>
      <c r="I12" s="58"/>
      <c r="J12" s="58"/>
      <c r="K12" s="58"/>
      <c r="L12" s="58"/>
      <c r="M12" s="58"/>
    </row>
    <row r="13" spans="1:13" s="6" customFormat="1" ht="20.100000000000001" hidden="1" x14ac:dyDescent="0.7">
      <c r="A13" s="40"/>
      <c r="B13" s="40"/>
      <c r="C13" s="80" t="s">
        <v>50</v>
      </c>
      <c r="D13" s="80"/>
      <c r="E13" s="80"/>
      <c r="F13" s="80"/>
      <c r="G13" s="80"/>
      <c r="H13" s="58"/>
      <c r="I13" s="58"/>
      <c r="J13" s="58"/>
      <c r="K13" s="58"/>
      <c r="L13" s="58"/>
      <c r="M13" s="58"/>
    </row>
    <row r="14" spans="1:13" s="6" customFormat="1" ht="20.100000000000001" hidden="1" x14ac:dyDescent="0.7">
      <c r="A14" s="40"/>
      <c r="B14" s="40"/>
      <c r="C14" s="80" t="s">
        <v>48</v>
      </c>
      <c r="D14" s="80"/>
      <c r="E14" s="80"/>
      <c r="F14" s="80"/>
      <c r="G14" s="80"/>
      <c r="H14" s="58"/>
      <c r="I14" s="58"/>
      <c r="J14" s="58"/>
      <c r="K14" s="58"/>
      <c r="L14" s="58"/>
      <c r="M14" s="58"/>
    </row>
    <row r="15" spans="1:13" s="6" customFormat="1" ht="20.100000000000001" hidden="1" x14ac:dyDescent="0.7">
      <c r="A15" s="40"/>
      <c r="B15" s="40"/>
      <c r="C15" s="80" t="s">
        <v>43</v>
      </c>
      <c r="D15" s="80"/>
      <c r="E15" s="80"/>
      <c r="F15" s="80"/>
      <c r="G15" s="80"/>
      <c r="H15" s="58"/>
      <c r="I15" s="58"/>
      <c r="J15" s="58"/>
      <c r="K15" s="58"/>
      <c r="L15" s="58"/>
      <c r="M15" s="58"/>
    </row>
    <row r="16" spans="1:13" s="6" customFormat="1" ht="20.399999999999999" thickBot="1" x14ac:dyDescent="0.75">
      <c r="A16" s="7"/>
      <c r="C16" s="8"/>
      <c r="I16" s="8"/>
    </row>
    <row r="17" spans="1:15" s="15" customFormat="1" ht="20.100000000000001" x14ac:dyDescent="0.4">
      <c r="A17" s="14" t="s">
        <v>3</v>
      </c>
      <c r="B17" s="35"/>
      <c r="C17" s="70" t="s">
        <v>56</v>
      </c>
      <c r="D17" s="71"/>
      <c r="E17" s="71"/>
      <c r="F17" s="71"/>
      <c r="G17" s="72"/>
      <c r="I17" s="70" t="s">
        <v>57</v>
      </c>
      <c r="J17" s="71"/>
      <c r="K17" s="71"/>
      <c r="L17" s="71"/>
      <c r="M17" s="72"/>
    </row>
    <row r="18" spans="1:15" s="15" customFormat="1" ht="20.100000000000001" x14ac:dyDescent="0.4">
      <c r="A18" s="14" t="s">
        <v>30</v>
      </c>
      <c r="B18" s="35"/>
      <c r="C18" s="73"/>
      <c r="D18" s="74"/>
      <c r="E18" s="74"/>
      <c r="F18" s="74"/>
      <c r="G18" s="75"/>
      <c r="H18" s="16"/>
      <c r="I18" s="73"/>
      <c r="J18" s="74"/>
      <c r="K18" s="74"/>
      <c r="L18" s="74"/>
      <c r="M18" s="75"/>
    </row>
    <row r="19" spans="1:15" s="24" customFormat="1" x14ac:dyDescent="0.4">
      <c r="A19" s="17"/>
      <c r="C19" s="42"/>
      <c r="G19" s="43"/>
      <c r="H19" s="44"/>
      <c r="I19" s="42"/>
      <c r="M19" s="43"/>
    </row>
    <row r="20" spans="1:15" s="19" customFormat="1" ht="22.5" customHeight="1" x14ac:dyDescent="0.4">
      <c r="A20" s="18" t="s">
        <v>4</v>
      </c>
      <c r="C20" s="91" t="s">
        <v>8</v>
      </c>
      <c r="G20" s="88" t="s">
        <v>7</v>
      </c>
      <c r="H20" s="13"/>
      <c r="I20" s="91" t="s">
        <v>53</v>
      </c>
      <c r="M20" s="88" t="s">
        <v>55</v>
      </c>
    </row>
    <row r="21" spans="1:15" s="24" customFormat="1" ht="54" customHeight="1" x14ac:dyDescent="0.4">
      <c r="A21" s="17"/>
      <c r="C21" s="92"/>
      <c r="E21" s="26" t="s">
        <v>6</v>
      </c>
      <c r="G21" s="103"/>
      <c r="H21" s="4"/>
      <c r="I21" s="92"/>
      <c r="K21" s="26" t="s">
        <v>6</v>
      </c>
      <c r="M21" s="88"/>
    </row>
    <row r="22" spans="1:15" s="15" customFormat="1" ht="19.8" x14ac:dyDescent="0.4">
      <c r="A22" s="69" t="s">
        <v>24</v>
      </c>
      <c r="B22" s="69"/>
      <c r="C22" s="36">
        <v>0</v>
      </c>
      <c r="D22" s="38" t="s">
        <v>0</v>
      </c>
      <c r="E22" s="20">
        <v>150</v>
      </c>
      <c r="F22" s="38" t="s">
        <v>1</v>
      </c>
      <c r="G22" s="27">
        <f>C22*E22</f>
        <v>0</v>
      </c>
      <c r="H22" s="21"/>
      <c r="I22" s="36">
        <v>0</v>
      </c>
      <c r="J22" s="38" t="s">
        <v>0</v>
      </c>
      <c r="K22" s="20">
        <v>100</v>
      </c>
      <c r="L22" s="38" t="s">
        <v>1</v>
      </c>
      <c r="M22" s="27">
        <f>I22*K22</f>
        <v>0</v>
      </c>
    </row>
    <row r="23" spans="1:15" s="15" customFormat="1" ht="20.100000000000001" x14ac:dyDescent="0.4">
      <c r="A23" s="22" t="s">
        <v>5</v>
      </c>
      <c r="C23" s="28" t="s">
        <v>5</v>
      </c>
      <c r="D23" s="38"/>
      <c r="E23" s="29"/>
      <c r="F23" s="38"/>
      <c r="G23" s="39"/>
      <c r="H23" s="21"/>
      <c r="I23" s="28" t="s">
        <v>5</v>
      </c>
      <c r="J23" s="38"/>
      <c r="K23" s="29"/>
      <c r="L23" s="38"/>
      <c r="M23" s="39"/>
    </row>
    <row r="24" spans="1:15" s="15" customFormat="1" ht="19.8" x14ac:dyDescent="0.4">
      <c r="A24" s="69" t="s">
        <v>25</v>
      </c>
      <c r="B24" s="69"/>
      <c r="C24" s="36">
        <v>0</v>
      </c>
      <c r="D24" s="38" t="s">
        <v>0</v>
      </c>
      <c r="E24" s="20">
        <v>200</v>
      </c>
      <c r="F24" s="38" t="s">
        <v>1</v>
      </c>
      <c r="G24" s="27">
        <f>C24*E24</f>
        <v>0</v>
      </c>
      <c r="H24" s="21"/>
      <c r="I24" s="36">
        <v>0</v>
      </c>
      <c r="J24" s="38" t="s">
        <v>0</v>
      </c>
      <c r="K24" s="20">
        <v>150</v>
      </c>
      <c r="L24" s="38" t="s">
        <v>1</v>
      </c>
      <c r="M24" s="27">
        <f>I24*K24</f>
        <v>0</v>
      </c>
    </row>
    <row r="25" spans="1:15" s="15" customFormat="1" ht="16.5" customHeight="1" x14ac:dyDescent="0.4">
      <c r="A25" s="22" t="s">
        <v>5</v>
      </c>
      <c r="C25" s="28"/>
      <c r="D25" s="38"/>
      <c r="E25" s="29"/>
      <c r="F25" s="38"/>
      <c r="G25" s="39"/>
      <c r="H25" s="21"/>
      <c r="I25" s="28"/>
      <c r="J25" s="38"/>
      <c r="K25" s="29"/>
      <c r="L25" s="38"/>
      <c r="M25" s="39"/>
    </row>
    <row r="26" spans="1:15" s="15" customFormat="1" ht="27" customHeight="1" x14ac:dyDescent="0.4">
      <c r="A26" s="69" t="s">
        <v>26</v>
      </c>
      <c r="B26" s="69"/>
      <c r="C26" s="36">
        <v>0</v>
      </c>
      <c r="D26" s="38" t="s">
        <v>0</v>
      </c>
      <c r="E26" s="20">
        <v>300</v>
      </c>
      <c r="F26" s="38" t="s">
        <v>1</v>
      </c>
      <c r="G26" s="27">
        <f>C26*E26</f>
        <v>0</v>
      </c>
      <c r="H26" s="21"/>
      <c r="I26" s="36">
        <v>0</v>
      </c>
      <c r="J26" s="38" t="s">
        <v>0</v>
      </c>
      <c r="K26" s="20">
        <v>200</v>
      </c>
      <c r="L26" s="38" t="s">
        <v>1</v>
      </c>
      <c r="M26" s="27">
        <f>I26*K26</f>
        <v>0</v>
      </c>
    </row>
    <row r="27" spans="1:15" s="15" customFormat="1" ht="20.100000000000001" x14ac:dyDescent="0.4">
      <c r="A27" s="22" t="s">
        <v>5</v>
      </c>
      <c r="C27" s="28"/>
      <c r="D27" s="38"/>
      <c r="E27" s="29"/>
      <c r="F27" s="38"/>
      <c r="G27" s="39"/>
      <c r="H27" s="21"/>
      <c r="I27" s="28"/>
      <c r="J27" s="38"/>
      <c r="K27" s="29"/>
      <c r="L27" s="38"/>
      <c r="M27" s="39"/>
      <c r="O27" s="15" t="s">
        <v>5</v>
      </c>
    </row>
    <row r="28" spans="1:15" s="15" customFormat="1" ht="19.8" x14ac:dyDescent="0.4">
      <c r="A28" s="69" t="s">
        <v>27</v>
      </c>
      <c r="B28" s="69"/>
      <c r="C28" s="36">
        <v>0</v>
      </c>
      <c r="D28" s="38" t="s">
        <v>0</v>
      </c>
      <c r="E28" s="20">
        <v>375</v>
      </c>
      <c r="F28" s="38" t="s">
        <v>1</v>
      </c>
      <c r="G28" s="27">
        <f>C28*E28</f>
        <v>0</v>
      </c>
      <c r="H28" s="21"/>
      <c r="I28" s="36">
        <v>0</v>
      </c>
      <c r="J28" s="38" t="s">
        <v>0</v>
      </c>
      <c r="K28" s="20">
        <v>375</v>
      </c>
      <c r="L28" s="38" t="s">
        <v>1</v>
      </c>
      <c r="M28" s="27">
        <f>I28*K28</f>
        <v>0</v>
      </c>
    </row>
    <row r="29" spans="1:15" s="24" customFormat="1" x14ac:dyDescent="0.4">
      <c r="A29" s="23" t="s">
        <v>5</v>
      </c>
      <c r="C29" s="42"/>
      <c r="E29" s="45"/>
      <c r="F29" s="30"/>
      <c r="G29" s="46"/>
      <c r="H29" s="47"/>
      <c r="I29" s="42"/>
      <c r="K29" s="45"/>
      <c r="L29" s="30"/>
      <c r="M29" s="46"/>
    </row>
    <row r="30" spans="1:15" s="24" customFormat="1" ht="33.75" customHeight="1" x14ac:dyDescent="0.4">
      <c r="B30" s="15" t="s">
        <v>34</v>
      </c>
      <c r="C30" s="104" t="s">
        <v>63</v>
      </c>
      <c r="D30" s="105"/>
      <c r="E30" s="105"/>
      <c r="F30" s="106"/>
      <c r="G30" s="61"/>
      <c r="H30" s="47"/>
      <c r="I30" s="94" t="s">
        <v>63</v>
      </c>
      <c r="J30" s="94"/>
      <c r="K30" s="94"/>
      <c r="L30" s="94"/>
      <c r="M30" s="61"/>
    </row>
    <row r="31" spans="1:15" s="24" customFormat="1" ht="54.75" customHeight="1" x14ac:dyDescent="0.4">
      <c r="B31" s="60" t="s">
        <v>54</v>
      </c>
      <c r="C31" s="97" t="s">
        <v>5</v>
      </c>
      <c r="D31" s="98"/>
      <c r="E31" s="98"/>
      <c r="F31" s="98"/>
      <c r="G31" s="62"/>
      <c r="H31" s="47"/>
      <c r="I31" s="99" t="s">
        <v>52</v>
      </c>
      <c r="J31" s="100"/>
      <c r="K31" s="100"/>
      <c r="L31" s="101"/>
      <c r="M31" s="59"/>
    </row>
    <row r="32" spans="1:15" s="24" customFormat="1" ht="12.6" thickBot="1" x14ac:dyDescent="0.45">
      <c r="A32" s="24" t="s">
        <v>5</v>
      </c>
      <c r="C32" s="42"/>
      <c r="E32" s="82" t="s">
        <v>10</v>
      </c>
      <c r="F32" s="82"/>
      <c r="G32" s="83"/>
      <c r="H32" s="44"/>
      <c r="I32" s="42"/>
      <c r="K32" s="82" t="s">
        <v>10</v>
      </c>
      <c r="L32" s="82"/>
      <c r="M32" s="83"/>
    </row>
    <row r="33" spans="1:13" s="24" customFormat="1" ht="12.75" customHeight="1" x14ac:dyDescent="0.4">
      <c r="A33" s="17" t="s">
        <v>5</v>
      </c>
      <c r="C33" s="42"/>
      <c r="F33" s="84">
        <f>SUM(G22,G24,G26,G28,G30)</f>
        <v>0</v>
      </c>
      <c r="G33" s="85"/>
      <c r="H33" s="44"/>
      <c r="I33" s="42"/>
      <c r="L33" s="84">
        <f>SUM(M22,M24,M26,M28,M30, M31)</f>
        <v>0</v>
      </c>
      <c r="M33" s="85"/>
    </row>
    <row r="34" spans="1:13" s="24" customFormat="1" ht="12.75" customHeight="1" thickBot="1" x14ac:dyDescent="0.45">
      <c r="A34" s="102" t="s">
        <v>5</v>
      </c>
      <c r="B34" s="102"/>
      <c r="C34" s="42"/>
      <c r="F34" s="86"/>
      <c r="G34" s="87"/>
      <c r="H34" s="44"/>
      <c r="I34" s="42"/>
      <c r="L34" s="86"/>
      <c r="M34" s="87"/>
    </row>
    <row r="35" spans="1:13" s="24" customFormat="1" ht="12.6" thickBot="1" x14ac:dyDescent="0.45">
      <c r="A35" s="102"/>
      <c r="B35" s="102"/>
      <c r="C35" s="31"/>
      <c r="D35" s="32"/>
      <c r="E35" s="33" t="s">
        <v>5</v>
      </c>
      <c r="F35" s="48"/>
      <c r="G35" s="49"/>
      <c r="H35" s="44"/>
      <c r="I35" s="31"/>
      <c r="J35" s="32"/>
      <c r="K35" s="33" t="s">
        <v>5</v>
      </c>
      <c r="L35" s="48"/>
      <c r="M35" s="49"/>
    </row>
    <row r="36" spans="1:13" s="24" customFormat="1" ht="12.75" customHeight="1" x14ac:dyDescent="0.4">
      <c r="A36" s="41" t="s">
        <v>32</v>
      </c>
      <c r="B36" s="25" t="s">
        <v>5</v>
      </c>
      <c r="C36" s="107" t="s">
        <v>62</v>
      </c>
      <c r="D36" s="107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s="24" customFormat="1" x14ac:dyDescent="0.4">
      <c r="A37" s="37"/>
      <c r="B37" s="12" t="s">
        <v>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24" customFormat="1" x14ac:dyDescent="0.4"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x14ac:dyDescent="0.4">
      <c r="A39" s="11" t="s">
        <v>9</v>
      </c>
      <c r="B39" s="11"/>
      <c r="C39" s="5" t="s">
        <v>23</v>
      </c>
      <c r="D39" s="5"/>
      <c r="E39" s="9"/>
      <c r="F39" s="5"/>
      <c r="G39" s="5"/>
      <c r="H39" s="5"/>
      <c r="I39" s="5"/>
      <c r="K39" s="3"/>
    </row>
    <row r="40" spans="1:13" x14ac:dyDescent="0.4">
      <c r="A40" s="11" t="s">
        <v>11</v>
      </c>
      <c r="B40" s="11"/>
      <c r="C40" s="5" t="s">
        <v>29</v>
      </c>
      <c r="D40" s="5"/>
      <c r="E40" s="9"/>
      <c r="F40" s="5"/>
      <c r="G40" s="5"/>
      <c r="H40" s="5"/>
      <c r="I40" s="5"/>
      <c r="K40" s="3"/>
    </row>
    <row r="41" spans="1:13" x14ac:dyDescent="0.4">
      <c r="A41" s="11" t="s">
        <v>12</v>
      </c>
      <c r="B41" s="11"/>
      <c r="C41" s="5" t="s">
        <v>5</v>
      </c>
      <c r="D41" s="5"/>
      <c r="E41" s="9"/>
      <c r="F41" s="5"/>
      <c r="G41" s="5"/>
      <c r="H41" s="5"/>
      <c r="I41" s="5"/>
      <c r="K41" s="3"/>
    </row>
    <row r="42" spans="1:13" x14ac:dyDescent="0.4">
      <c r="D42" s="5"/>
      <c r="E42" s="3"/>
      <c r="I42" s="2"/>
      <c r="K42" s="3"/>
    </row>
    <row r="43" spans="1:13" x14ac:dyDescent="0.4">
      <c r="K43" s="3"/>
    </row>
    <row r="44" spans="1:13" x14ac:dyDescent="0.4">
      <c r="K44" s="3"/>
    </row>
    <row r="45" spans="1:13" x14ac:dyDescent="0.4">
      <c r="I45" s="2"/>
      <c r="K45" s="3"/>
    </row>
    <row r="46" spans="1:13" ht="14.1" x14ac:dyDescent="0.5">
      <c r="B46" s="95" t="s">
        <v>51</v>
      </c>
      <c r="C46" s="96"/>
      <c r="D46" s="5"/>
      <c r="E46" s="3"/>
      <c r="I46" s="2"/>
      <c r="K46" s="3"/>
    </row>
    <row r="47" spans="1:13" x14ac:dyDescent="0.4">
      <c r="B47" s="64" t="s">
        <v>61</v>
      </c>
      <c r="C47" s="65"/>
      <c r="D47" s="65"/>
      <c r="E47" s="66"/>
      <c r="F47" s="64"/>
      <c r="G47" s="64"/>
      <c r="H47" s="64"/>
      <c r="I47" s="64"/>
      <c r="K47" s="3"/>
    </row>
    <row r="48" spans="1:13" x14ac:dyDescent="0.4">
      <c r="B48" s="64" t="s">
        <v>60</v>
      </c>
      <c r="C48" s="65"/>
      <c r="D48" s="65"/>
      <c r="E48" s="66"/>
      <c r="F48" s="64"/>
      <c r="G48" s="64"/>
      <c r="H48" s="64"/>
      <c r="I48" s="64"/>
      <c r="K48" s="3"/>
    </row>
    <row r="49" spans="2:22" x14ac:dyDescent="0.4">
      <c r="B49" s="64" t="s">
        <v>59</v>
      </c>
      <c r="C49" s="65"/>
      <c r="D49" s="65"/>
      <c r="E49" s="66"/>
      <c r="F49" s="67"/>
      <c r="G49" s="67"/>
      <c r="H49" s="67"/>
      <c r="I49" s="54"/>
      <c r="K49" s="3"/>
    </row>
    <row r="50" spans="2:22" x14ac:dyDescent="0.4">
      <c r="B50"/>
      <c r="C50" s="63"/>
      <c r="D50" s="5"/>
      <c r="E50" s="3"/>
      <c r="I50" s="2"/>
      <c r="K50" s="3"/>
    </row>
    <row r="51" spans="2:22" x14ac:dyDescent="0.4">
      <c r="B51"/>
      <c r="C51" s="63"/>
      <c r="D51" s="5" t="s">
        <v>5</v>
      </c>
      <c r="E51" s="3"/>
      <c r="I51" s="2"/>
    </row>
    <row r="52" spans="2:22" x14ac:dyDescent="0.4">
      <c r="B52"/>
      <c r="C52" s="63"/>
    </row>
    <row r="53" spans="2:22" x14ac:dyDescent="0.4">
      <c r="B53"/>
      <c r="C53" s="63"/>
    </row>
    <row r="54" spans="2:22" x14ac:dyDescent="0.4">
      <c r="B54"/>
      <c r="C54" s="63"/>
    </row>
    <row r="55" spans="2:22" x14ac:dyDescent="0.4">
      <c r="B55"/>
      <c r="C55" s="63"/>
    </row>
    <row r="56" spans="2:22" x14ac:dyDescent="0.4">
      <c r="C56" s="2"/>
    </row>
    <row r="57" spans="2:22" x14ac:dyDescent="0.4">
      <c r="B57" s="3"/>
      <c r="C57" s="2"/>
      <c r="H57" s="3"/>
      <c r="I57" s="2"/>
    </row>
    <row r="64" spans="2:22" x14ac:dyDescent="0.4">
      <c r="V64" s="2" t="s">
        <v>5</v>
      </c>
    </row>
  </sheetData>
  <mergeCells count="34">
    <mergeCell ref="B46:C46"/>
    <mergeCell ref="C31:F31"/>
    <mergeCell ref="I31:L31"/>
    <mergeCell ref="A34:B35"/>
    <mergeCell ref="G20:G21"/>
    <mergeCell ref="C20:C21"/>
    <mergeCell ref="A28:B28"/>
    <mergeCell ref="C30:F30"/>
    <mergeCell ref="C36:M38"/>
    <mergeCell ref="A24:B24"/>
    <mergeCell ref="A26:B26"/>
    <mergeCell ref="J2:M6"/>
    <mergeCell ref="E32:G32"/>
    <mergeCell ref="F33:G34"/>
    <mergeCell ref="K32:M32"/>
    <mergeCell ref="L33:M34"/>
    <mergeCell ref="M20:M21"/>
    <mergeCell ref="D4:G6"/>
    <mergeCell ref="I20:I21"/>
    <mergeCell ref="C8:G8"/>
    <mergeCell ref="C9:G9"/>
    <mergeCell ref="C10:G10"/>
    <mergeCell ref="C11:G11"/>
    <mergeCell ref="C12:G12"/>
    <mergeCell ref="I30:L30"/>
    <mergeCell ref="A7:B7"/>
    <mergeCell ref="A22:B22"/>
    <mergeCell ref="C17:G18"/>
    <mergeCell ref="I17:M18"/>
    <mergeCell ref="C7:G7"/>
    <mergeCell ref="H7:M7"/>
    <mergeCell ref="C13:G13"/>
    <mergeCell ref="C15:G15"/>
    <mergeCell ref="C14:G14"/>
  </mergeCells>
  <phoneticPr fontId="0" type="noConversion"/>
  <dataValidations count="1">
    <dataValidation type="list" allowBlank="1" showInputMessage="1" showErrorMessage="1" sqref="B47:B55" xr:uid="{00000000-0002-0000-0000-000000000000}">
      <formula1>$A$12:$A$20</formula1>
    </dataValidation>
  </dataValidations>
  <pageMargins left="0.25" right="0.25" top="0.25" bottom="0" header="0" footer="0"/>
  <pageSetup scale="67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workbookViewId="0">
      <selection activeCell="E12" sqref="E12:E20"/>
    </sheetView>
  </sheetViews>
  <sheetFormatPr defaultRowHeight="12.3" x14ac:dyDescent="0.4"/>
  <cols>
    <col min="1" max="1" width="13.1640625" bestFit="1" customWidth="1"/>
    <col min="2" max="2" width="10.1640625" bestFit="1" customWidth="1"/>
    <col min="3" max="3" width="13.71875" bestFit="1" customWidth="1"/>
    <col min="4" max="4" width="12.1640625" bestFit="1" customWidth="1"/>
    <col min="5" max="5" width="22.27734375" style="1" customWidth="1"/>
    <col min="6" max="6" width="14.27734375" customWidth="1"/>
    <col min="7" max="7" width="12.83203125" bestFit="1" customWidth="1"/>
    <col min="8" max="8" width="12.27734375" style="1" customWidth="1"/>
  </cols>
  <sheetData>
    <row r="2" spans="1:8" x14ac:dyDescent="0.4">
      <c r="A2" s="3" t="s">
        <v>5</v>
      </c>
      <c r="B2" s="3" t="s">
        <v>17</v>
      </c>
      <c r="C2" s="3" t="s">
        <v>18</v>
      </c>
      <c r="D2" s="3" t="s">
        <v>20</v>
      </c>
      <c r="E2" s="3" t="s">
        <v>19</v>
      </c>
      <c r="F2" s="3" t="s">
        <v>21</v>
      </c>
      <c r="G2" s="3" t="s">
        <v>22</v>
      </c>
    </row>
    <row r="3" spans="1:8" x14ac:dyDescent="0.4">
      <c r="A3" s="3" t="s">
        <v>13</v>
      </c>
      <c r="B3" s="1">
        <v>1</v>
      </c>
      <c r="C3" s="1">
        <v>8</v>
      </c>
      <c r="D3" s="1">
        <f>SUM(B3:C3)</f>
        <v>9</v>
      </c>
      <c r="E3" s="10">
        <v>11.75</v>
      </c>
      <c r="F3" s="10">
        <f>D3*E3</f>
        <v>105.75</v>
      </c>
      <c r="G3" s="10">
        <v>125</v>
      </c>
      <c r="H3" s="10">
        <f>G3-F3</f>
        <v>19.25</v>
      </c>
    </row>
    <row r="4" spans="1:8" x14ac:dyDescent="0.4">
      <c r="A4" s="3" t="s">
        <v>14</v>
      </c>
      <c r="B4" s="1">
        <v>1</v>
      </c>
      <c r="C4" s="1">
        <v>11</v>
      </c>
      <c r="D4" s="1">
        <f>SUM(B4:C4)</f>
        <v>12</v>
      </c>
      <c r="E4" s="10">
        <v>11.75</v>
      </c>
      <c r="F4" s="10">
        <f>D4*E4</f>
        <v>141</v>
      </c>
      <c r="G4" s="10">
        <v>175</v>
      </c>
      <c r="H4" s="10">
        <f t="shared" ref="H4:H6" si="0">G4-F4</f>
        <v>34</v>
      </c>
    </row>
    <row r="5" spans="1:8" x14ac:dyDescent="0.4">
      <c r="A5" s="3" t="s">
        <v>15</v>
      </c>
      <c r="B5" s="1">
        <v>2</v>
      </c>
      <c r="C5" s="1">
        <v>14</v>
      </c>
      <c r="D5" s="1">
        <f>SUM(B5:C5)</f>
        <v>16</v>
      </c>
      <c r="E5" s="10">
        <v>11.75</v>
      </c>
      <c r="F5" s="10">
        <f>D5*E5</f>
        <v>188</v>
      </c>
      <c r="G5" s="10">
        <v>240</v>
      </c>
      <c r="H5" s="10">
        <f t="shared" si="0"/>
        <v>52</v>
      </c>
    </row>
    <row r="6" spans="1:8" x14ac:dyDescent="0.4">
      <c r="A6" s="3" t="s">
        <v>16</v>
      </c>
      <c r="B6" s="1">
        <v>2</v>
      </c>
      <c r="C6" s="1">
        <v>18</v>
      </c>
      <c r="D6" s="1">
        <f>SUM(B6:C6)</f>
        <v>20</v>
      </c>
      <c r="E6" s="10">
        <v>11.75</v>
      </c>
      <c r="F6" s="10">
        <f>D6*E6</f>
        <v>235</v>
      </c>
      <c r="G6" s="10">
        <v>300</v>
      </c>
      <c r="H6" s="10">
        <f t="shared" si="0"/>
        <v>65</v>
      </c>
    </row>
    <row r="10" spans="1:8" ht="14.4" x14ac:dyDescent="0.55000000000000004">
      <c r="A10" s="50" t="s">
        <v>35</v>
      </c>
      <c r="B10" s="50"/>
      <c r="C10" s="50"/>
      <c r="D10" s="56" t="s">
        <v>36</v>
      </c>
      <c r="E10" s="54" t="s">
        <v>49</v>
      </c>
    </row>
    <row r="11" spans="1:8" ht="14.4" x14ac:dyDescent="0.55000000000000004">
      <c r="A11" s="51"/>
      <c r="B11" s="51" t="s">
        <v>37</v>
      </c>
      <c r="C11" s="51" t="s">
        <v>38</v>
      </c>
      <c r="D11" s="51" t="s">
        <v>39</v>
      </c>
      <c r="E11" s="55"/>
    </row>
    <row r="12" spans="1:8" x14ac:dyDescent="0.4">
      <c r="A12" s="52" t="s">
        <v>40</v>
      </c>
      <c r="B12" s="53">
        <v>3420</v>
      </c>
      <c r="C12" s="53">
        <v>9209</v>
      </c>
      <c r="D12" s="53">
        <f>SUM(B12:C12)</f>
        <v>12629</v>
      </c>
      <c r="E12" s="57">
        <v>12000</v>
      </c>
    </row>
    <row r="13" spans="1:8" x14ac:dyDescent="0.4">
      <c r="A13" s="52" t="s">
        <v>41</v>
      </c>
      <c r="B13" s="53">
        <v>3469</v>
      </c>
      <c r="C13" s="53">
        <f>9068+1720</f>
        <v>10788</v>
      </c>
      <c r="D13" s="53">
        <f t="shared" ref="D13:D21" si="1">SUM(B13:C13)</f>
        <v>14257</v>
      </c>
      <c r="E13" s="57">
        <v>14000</v>
      </c>
    </row>
    <row r="14" spans="1:8" x14ac:dyDescent="0.4">
      <c r="A14" s="52" t="s">
        <v>42</v>
      </c>
      <c r="B14" s="53">
        <v>3266</v>
      </c>
      <c r="C14" s="53">
        <v>4749.5</v>
      </c>
      <c r="D14" s="53">
        <f t="shared" si="1"/>
        <v>8015.5</v>
      </c>
      <c r="E14" s="57">
        <v>8000</v>
      </c>
    </row>
    <row r="15" spans="1:8" x14ac:dyDescent="0.4">
      <c r="A15" s="52" t="s">
        <v>43</v>
      </c>
      <c r="B15" s="53">
        <v>2126</v>
      </c>
      <c r="C15" s="53">
        <v>1403</v>
      </c>
      <c r="D15" s="53">
        <f t="shared" si="1"/>
        <v>3529</v>
      </c>
      <c r="E15" s="57">
        <v>3500</v>
      </c>
    </row>
    <row r="16" spans="1:8" x14ac:dyDescent="0.4">
      <c r="A16" s="52" t="s">
        <v>44</v>
      </c>
      <c r="B16" s="53">
        <v>2098</v>
      </c>
      <c r="C16" s="53">
        <v>801</v>
      </c>
      <c r="D16" s="53">
        <f t="shared" si="1"/>
        <v>2899</v>
      </c>
      <c r="E16" s="57">
        <v>2900</v>
      </c>
    </row>
    <row r="17" spans="1:5" x14ac:dyDescent="0.4">
      <c r="A17" s="52" t="s">
        <v>45</v>
      </c>
      <c r="B17" s="53">
        <v>0</v>
      </c>
      <c r="C17" s="53">
        <v>377</v>
      </c>
      <c r="D17" s="53">
        <f t="shared" si="1"/>
        <v>377</v>
      </c>
      <c r="E17" s="57">
        <v>400</v>
      </c>
    </row>
    <row r="18" spans="1:5" x14ac:dyDescent="0.4">
      <c r="A18" s="52" t="s">
        <v>46</v>
      </c>
      <c r="B18" s="53">
        <v>800</v>
      </c>
      <c r="C18" s="53">
        <v>354</v>
      </c>
      <c r="D18" s="53">
        <f t="shared" si="1"/>
        <v>1154</v>
      </c>
      <c r="E18" s="57">
        <v>1200</v>
      </c>
    </row>
    <row r="19" spans="1:5" x14ac:dyDescent="0.4">
      <c r="A19" s="52" t="s">
        <v>47</v>
      </c>
      <c r="B19" s="53">
        <v>2098</v>
      </c>
      <c r="C19" s="53">
        <v>401.5</v>
      </c>
      <c r="D19" s="53">
        <f t="shared" si="1"/>
        <v>2499.5</v>
      </c>
      <c r="E19" s="57">
        <v>2500</v>
      </c>
    </row>
    <row r="20" spans="1:5" x14ac:dyDescent="0.4">
      <c r="A20" s="52" t="s">
        <v>48</v>
      </c>
      <c r="B20" s="53">
        <v>3182</v>
      </c>
      <c r="C20" s="53">
        <v>3313</v>
      </c>
      <c r="D20" s="53">
        <f t="shared" si="1"/>
        <v>6495</v>
      </c>
      <c r="E20" s="57">
        <v>6500</v>
      </c>
    </row>
    <row r="21" spans="1:5" x14ac:dyDescent="0.4">
      <c r="A21" s="52"/>
      <c r="B21" s="53">
        <f>SUM(B12:B20)</f>
        <v>20459</v>
      </c>
      <c r="C21" s="53">
        <f>SUM(C12:C20)</f>
        <v>31396</v>
      </c>
      <c r="D21" s="53">
        <f t="shared" si="1"/>
        <v>51855</v>
      </c>
      <c r="E21" s="57">
        <f>SUM(E12:E20)</f>
        <v>51000</v>
      </c>
    </row>
    <row r="30" spans="1:5" x14ac:dyDescent="0.4">
      <c r="C30" s="2" t="s">
        <v>5</v>
      </c>
    </row>
  </sheetData>
  <phoneticPr fontId="0" type="noConversion"/>
  <dataValidations count="1">
    <dataValidation type="list" allowBlank="1" showInputMessage="1" showErrorMessage="1" sqref="A12:A20" xr:uid="{00000000-0002-0000-0100-000000000000}">
      <formula1>$A$12:$A$20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Moote</dc:creator>
  <cp:lastModifiedBy>annalisa van houten</cp:lastModifiedBy>
  <cp:lastPrinted>2022-01-27T22:58:41Z</cp:lastPrinted>
  <dcterms:created xsi:type="dcterms:W3CDTF">2005-04-28T01:22:41Z</dcterms:created>
  <dcterms:modified xsi:type="dcterms:W3CDTF">2023-06-02T18:19:00Z</dcterms:modified>
</cp:coreProperties>
</file>